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0995" activeTab="0"/>
  </bookViews>
  <sheets>
    <sheet name="Лист1" sheetId="1" r:id="rId1"/>
    <sheet name="СводнаПр.1Б (2)" sheetId="2" r:id="rId2"/>
  </sheets>
  <definedNames/>
  <calcPr fullCalcOnLoad="1"/>
</workbook>
</file>

<file path=xl/sharedStrings.xml><?xml version="1.0" encoding="utf-8"?>
<sst xmlns="http://schemas.openxmlformats.org/spreadsheetml/2006/main" count="234" uniqueCount="58">
  <si>
    <t>Статья</t>
  </si>
  <si>
    <t>Фактические расходы</t>
  </si>
  <si>
    <t>Недоплата (долг населения)</t>
  </si>
  <si>
    <t>Финансовый результат</t>
  </si>
  <si>
    <t>№строки</t>
  </si>
  <si>
    <t>Итого на 01.01.2012</t>
  </si>
  <si>
    <t>ВСЕГО ПО ДОМУ</t>
  </si>
  <si>
    <t>2007   (тыс.руб.)</t>
  </si>
  <si>
    <t>2008   (тыс.руб.)</t>
  </si>
  <si>
    <t>2009   (тыс.руб.)</t>
  </si>
  <si>
    <t>2010   (тыс.руб.)</t>
  </si>
  <si>
    <t>2011   (тыс.руб.)</t>
  </si>
  <si>
    <t>Сумма начислений</t>
  </si>
  <si>
    <t>Сумма поступлений</t>
  </si>
  <si>
    <t>1.СОДЕРЖАНИЕ  И ТЕКУЩИЙ РЕМОНТ ОБЩЕГО ИМУЩЕСТВА ДОМА</t>
  </si>
  <si>
    <t>Адрес:ул.Пражская, дом 1Б</t>
  </si>
  <si>
    <t>2.ТЕХНИЧЕСКОЕ ОБСЛУЖИВАНИЕ ЛИФТОВ ООО "КЛК"</t>
  </si>
  <si>
    <t>4.ОБСЛУЖИВАНИЕ ГАЗОВЫХ СЕТЕЙ (ВГО) ОАО "ГАЗИФИКАЦИЯ"</t>
  </si>
  <si>
    <t xml:space="preserve"> </t>
  </si>
  <si>
    <t>3.ОБСЛУЖИВАНИЕ ДОМОФОНА  ООО "ИНТЕРСАНБИМ"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</si>
  <si>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</si>
  <si>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</si>
  <si>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</si>
  <si>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</si>
  <si>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</si>
  <si>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</si>
  <si>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</si>
  <si>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</si>
  <si>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</si>
  <si>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</si>
  <si>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3.1.</t>
  </si>
  <si>
    <t xml:space="preserve"> 3.2.</t>
  </si>
  <si>
    <t xml:space="preserve"> 3.3.</t>
  </si>
  <si>
    <t xml:space="preserve"> 3.4.</t>
  </si>
  <si>
    <t xml:space="preserve"> 3.5.</t>
  </si>
  <si>
    <t>стр.3.1-стр 3.2.</t>
  </si>
  <si>
    <t>стр.2.1-стр 2.2.</t>
  </si>
  <si>
    <t>стр.1.1-стр 1.2.</t>
  </si>
  <si>
    <t>стр.1.2-стр 1.4.</t>
  </si>
  <si>
    <t>стр.2.2-стр 2.4.</t>
  </si>
  <si>
    <t>стр.3.2-стр 3.4.</t>
  </si>
  <si>
    <t xml:space="preserve"> 4.1.</t>
  </si>
  <si>
    <t xml:space="preserve"> 4.2.</t>
  </si>
  <si>
    <t xml:space="preserve"> 4.3.</t>
  </si>
  <si>
    <t xml:space="preserve"> 4.4.</t>
  </si>
  <si>
    <t xml:space="preserve"> 4.5.</t>
  </si>
  <si>
    <t>стр.4.1-стр 4.2.</t>
  </si>
  <si>
    <t>стр.4.2-стр 4.4.</t>
  </si>
  <si>
    <t>стр.1.4+стр.2.4. +стр.3.4.+стр.4.4.</t>
  </si>
  <si>
    <t>стр.1.5+стр.2.5. +стр.3.5.+стр.4.5.</t>
  </si>
  <si>
    <t>стр.1.1+стр.2.1. р.3.1.+стр.4.1.</t>
  </si>
  <si>
    <t>стр.1.2+стр.2.2. р.3.2.+стр.4.2.</t>
  </si>
  <si>
    <t>стр.1.3+стр.2.3.+стр.3.3.+стр.4.3.</t>
  </si>
  <si>
    <t>СВОДНЫЙ ОТЧЕТ ДОХОДОВ И РАСХОДОВ ЗА ОКАЗАННЫЕ УСЛУГИ ПО УПРАВЛЕНИЮ МНОГОКВАРТИРНЫМ ДОМОМ</t>
  </si>
  <si>
    <t>Итого на 01.01.2011</t>
  </si>
  <si>
    <t>(тыс.руб.)</t>
  </si>
  <si>
    <t>ООО "Европейский сервис"</t>
  </si>
  <si>
    <t>Адрес: ул.Пражская, дом 1Б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</si>
</sst>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0.0"/>
    <numFmt numFmtId="166" formatCode="_-* #,##0_р_._-;\-* #,##0_р_._-;_-* &quot;-&quot;?_р_._-;_-@_-"/>
    <numFmt numFmtId="167" formatCode="[$-FC19]d\ mmmm\ yyyy\ &quot;г.&quot;"/>
    <numFmt numFmtId="168" formatCode="#,##0.0_ ;\-#,##0.0\ "/>
    <numFmt numFmtId="169" formatCode="0.0%"/>
    <numFmt numFmtId="170" formatCode="#,##0.0"/>
    <numFmt numFmtId="171" formatCode="#,##0.0_р_.;\-#,##0.0_р_."/>
  </numFmts>
  <fonts count="48">
    <font>
      <sz val="10"/>
      <name val="Arial Cyr"/>
      <family val="0"/>
    </font>
    <font>
      <b/>
      <sz val="12"/>
      <name val="Franklin Gothic Book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9"/>
      <name val="Franklin Gothic Book"/>
      <family val="2"/>
    </font>
    <font>
      <b/>
      <i/>
      <u val="single"/>
      <sz val="10"/>
      <name val="Franklin Gothic Book"/>
      <family val="2"/>
    </font>
    <font>
      <sz val="8"/>
      <name val="Franklin Gothic Book"/>
      <family val="2"/>
    </font>
    <font>
      <b/>
      <sz val="8"/>
      <name val="Franklin Gothic Book"/>
      <family val="2"/>
    </font>
    <font>
      <b/>
      <sz val="9"/>
      <name val="Franklin Gothic Book"/>
      <family val="2"/>
    </font>
    <font>
      <b/>
      <sz val="11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10"/>
      <name val="Franklin Gothic Book"/>
      <family val="2"/>
    </font>
    <font>
      <sz val="10"/>
      <color indexed="10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8"/>
      <color rgb="FFFF0000"/>
      <name val="Franklin Gothic Book"/>
      <family val="2"/>
    </font>
    <font>
      <sz val="10"/>
      <color rgb="FFFF0000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1" xfId="0" applyFont="1" applyBorder="1" applyAlignment="1">
      <alignment/>
    </xf>
    <xf numFmtId="16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164" fontId="3" fillId="33" borderId="10" xfId="0" applyNumberFormat="1" applyFont="1" applyFill="1" applyBorder="1" applyAlignment="1">
      <alignment/>
    </xf>
    <xf numFmtId="16" fontId="3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47" fillId="0" borderId="10" xfId="0" applyNumberFormat="1" applyFont="1" applyBorder="1" applyAlignment="1">
      <alignment/>
    </xf>
    <xf numFmtId="171" fontId="3" fillId="0" borderId="10" xfId="0" applyNumberFormat="1" applyFont="1" applyBorder="1" applyAlignment="1">
      <alignment/>
    </xf>
    <xf numFmtId="171" fontId="3" fillId="33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1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22">
      <selection activeCell="C5" sqref="C5"/>
    </sheetView>
  </sheetViews>
  <sheetFormatPr defaultColWidth="9.00390625" defaultRowHeight="12.75"/>
  <cols>
    <col min="1" max="1" width="7.25390625" style="0" customWidth="1"/>
    <col min="2" max="2" width="24.25390625" style="0" customWidth="1"/>
    <col min="3" max="3" width="23.875" style="0" customWidth="1"/>
    <col min="4" max="8" width="11.25390625" style="0" customWidth="1"/>
    <col min="9" max="9" width="12.375" style="0" customWidth="1"/>
    <col min="10" max="10" width="12.125" style="0" customWidth="1"/>
  </cols>
  <sheetData>
    <row r="1" spans="1:10" ht="15.75">
      <c r="A1" s="22" t="s">
        <v>56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27" t="s">
        <v>53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2" customHeight="1">
      <c r="A3" s="29" t="s">
        <v>57</v>
      </c>
      <c r="B3" s="29"/>
      <c r="C3" s="29"/>
      <c r="D3" s="29"/>
      <c r="E3" s="29"/>
      <c r="F3" s="29"/>
      <c r="G3" s="29"/>
      <c r="H3" s="29"/>
      <c r="I3" s="29"/>
      <c r="J3" s="1"/>
    </row>
    <row r="4" spans="1:10" ht="13.5">
      <c r="A4" s="8" t="s">
        <v>14</v>
      </c>
      <c r="B4" s="8"/>
      <c r="C4" s="8"/>
      <c r="D4" s="8"/>
      <c r="E4" s="8"/>
      <c r="F4" s="8"/>
      <c r="G4" s="8"/>
      <c r="H4" s="8"/>
      <c r="I4" s="8"/>
      <c r="J4" s="23" t="s">
        <v>55</v>
      </c>
    </row>
    <row r="5" spans="1:10" ht="22.5" customHeight="1">
      <c r="A5" s="13" t="s">
        <v>4</v>
      </c>
      <c r="B5" s="4" t="s">
        <v>0</v>
      </c>
      <c r="C5" s="4" t="s">
        <v>18</v>
      </c>
      <c r="D5" s="14" t="s">
        <v>7</v>
      </c>
      <c r="E5" s="14" t="s">
        <v>8</v>
      </c>
      <c r="F5" s="14" t="s">
        <v>9</v>
      </c>
      <c r="G5" s="14" t="s">
        <v>10</v>
      </c>
      <c r="H5" s="15" t="s">
        <v>54</v>
      </c>
      <c r="I5" s="14" t="s">
        <v>11</v>
      </c>
      <c r="J5" s="15" t="s">
        <v>5</v>
      </c>
    </row>
    <row r="6" spans="1:10" ht="13.5">
      <c r="A6" s="9" t="s">
        <v>20</v>
      </c>
      <c r="B6" s="10" t="s">
        <v>12</v>
      </c>
      <c r="C6" s="6"/>
      <c r="D6" s="25">
        <v>232.7</v>
      </c>
      <c r="E6" s="25">
        <v>268.9</v>
      </c>
      <c r="F6" s="25">
        <v>301.6</v>
      </c>
      <c r="G6" s="25">
        <v>300.8</v>
      </c>
      <c r="H6" s="25">
        <f>D6+E6+F6+G6</f>
        <v>1104</v>
      </c>
      <c r="I6" s="25">
        <v>301.6</v>
      </c>
      <c r="J6" s="25">
        <f>+H6+I6</f>
        <v>1405.6</v>
      </c>
    </row>
    <row r="7" spans="1:10" ht="13.5">
      <c r="A7" s="9" t="s">
        <v>21</v>
      </c>
      <c r="B7" s="10" t="s">
        <v>13</v>
      </c>
      <c r="C7" s="6"/>
      <c r="D7" s="25">
        <v>205.9</v>
      </c>
      <c r="E7" s="25">
        <v>265.1</v>
      </c>
      <c r="F7" s="25">
        <v>293.2</v>
      </c>
      <c r="G7" s="25">
        <v>303.5</v>
      </c>
      <c r="H7" s="25">
        <f>D7+E7+F7+G7</f>
        <v>1067.7</v>
      </c>
      <c r="I7" s="25">
        <v>309.9</v>
      </c>
      <c r="J7" s="25">
        <f>+H7+I7</f>
        <v>1377.6</v>
      </c>
    </row>
    <row r="8" spans="1:10" ht="13.5">
      <c r="A8" s="9" t="s">
        <v>22</v>
      </c>
      <c r="B8" s="10" t="s">
        <v>2</v>
      </c>
      <c r="C8" s="12" t="s">
        <v>37</v>
      </c>
      <c r="D8" s="25">
        <f aca="true" t="shared" si="0" ref="D8:I8">D6-D7</f>
        <v>26.799999999999983</v>
      </c>
      <c r="E8" s="25">
        <f t="shared" si="0"/>
        <v>3.7999999999999545</v>
      </c>
      <c r="F8" s="25">
        <f t="shared" si="0"/>
        <v>8.400000000000034</v>
      </c>
      <c r="G8" s="25">
        <f t="shared" si="0"/>
        <v>-2.6999999999999886</v>
      </c>
      <c r="H8" s="25">
        <f t="shared" si="0"/>
        <v>36.299999999999955</v>
      </c>
      <c r="I8" s="25">
        <f t="shared" si="0"/>
        <v>-8.299999999999955</v>
      </c>
      <c r="J8" s="25">
        <f>+H8+I8</f>
        <v>28</v>
      </c>
    </row>
    <row r="9" spans="1:10" ht="13.5">
      <c r="A9" s="9" t="s">
        <v>23</v>
      </c>
      <c r="B9" s="10" t="s">
        <v>1</v>
      </c>
      <c r="C9" s="7"/>
      <c r="D9" s="25">
        <v>188.4</v>
      </c>
      <c r="E9" s="25">
        <v>212.8</v>
      </c>
      <c r="F9" s="25">
        <v>240.5</v>
      </c>
      <c r="G9" s="25">
        <v>298.5</v>
      </c>
      <c r="H9" s="25">
        <f>D9+E9+F9+G9</f>
        <v>940.2</v>
      </c>
      <c r="I9" s="25">
        <v>345.9</v>
      </c>
      <c r="J9" s="25">
        <f>+H9+I9</f>
        <v>1286.1</v>
      </c>
    </row>
    <row r="10" spans="1:10" ht="13.5">
      <c r="A10" s="18" t="s">
        <v>24</v>
      </c>
      <c r="B10" s="19" t="s">
        <v>3</v>
      </c>
      <c r="C10" s="20" t="s">
        <v>38</v>
      </c>
      <c r="D10" s="26">
        <f aca="true" t="shared" si="1" ref="D10:I10">D7-D9</f>
        <v>17.5</v>
      </c>
      <c r="E10" s="26">
        <f t="shared" si="1"/>
        <v>52.30000000000001</v>
      </c>
      <c r="F10" s="26">
        <f t="shared" si="1"/>
        <v>52.69999999999999</v>
      </c>
      <c r="G10" s="26">
        <f t="shared" si="1"/>
        <v>5</v>
      </c>
      <c r="H10" s="26">
        <f t="shared" si="1"/>
        <v>127.5</v>
      </c>
      <c r="I10" s="26">
        <f t="shared" si="1"/>
        <v>-36</v>
      </c>
      <c r="J10" s="26">
        <f>+H10+I10</f>
        <v>91.5</v>
      </c>
    </row>
    <row r="11" spans="1:10" ht="13.5">
      <c r="A11" s="30" t="s">
        <v>16</v>
      </c>
      <c r="B11" s="30"/>
      <c r="C11" s="30"/>
      <c r="D11" s="30"/>
      <c r="E11" s="30"/>
      <c r="F11" s="30"/>
      <c r="G11" s="30"/>
      <c r="H11" s="30"/>
      <c r="I11" s="30"/>
      <c r="J11" s="1"/>
    </row>
    <row r="12" spans="1:10" ht="24" customHeight="1">
      <c r="A12" s="13" t="s">
        <v>4</v>
      </c>
      <c r="B12" s="4" t="s">
        <v>0</v>
      </c>
      <c r="C12" s="4" t="s">
        <v>18</v>
      </c>
      <c r="D12" s="14" t="s">
        <v>7</v>
      </c>
      <c r="E12" s="14" t="s">
        <v>8</v>
      </c>
      <c r="F12" s="14" t="s">
        <v>9</v>
      </c>
      <c r="G12" s="14" t="s">
        <v>10</v>
      </c>
      <c r="H12" s="15" t="s">
        <v>54</v>
      </c>
      <c r="I12" s="14" t="s">
        <v>11</v>
      </c>
      <c r="J12" s="15" t="s">
        <v>5</v>
      </c>
    </row>
    <row r="13" spans="1:10" ht="13.5">
      <c r="A13" s="10" t="s">
        <v>25</v>
      </c>
      <c r="B13" s="10" t="s">
        <v>12</v>
      </c>
      <c r="C13" s="6"/>
      <c r="D13" s="25">
        <v>74.7</v>
      </c>
      <c r="E13" s="25">
        <v>93.4</v>
      </c>
      <c r="F13" s="25">
        <v>111.7</v>
      </c>
      <c r="G13" s="25">
        <v>111.1</v>
      </c>
      <c r="H13" s="25">
        <f>D13+E13+F13+G13</f>
        <v>390.9</v>
      </c>
      <c r="I13" s="25">
        <v>111.7</v>
      </c>
      <c r="J13" s="25">
        <f>+H13+I13</f>
        <v>502.59999999999997</v>
      </c>
    </row>
    <row r="14" spans="1:10" ht="13.5">
      <c r="A14" s="10" t="s">
        <v>26</v>
      </c>
      <c r="B14" s="10" t="s">
        <v>13</v>
      </c>
      <c r="C14" s="6"/>
      <c r="D14" s="25">
        <f>65.6+2.7</f>
        <v>68.3</v>
      </c>
      <c r="E14" s="25">
        <v>88.1</v>
      </c>
      <c r="F14" s="25">
        <v>108.3</v>
      </c>
      <c r="G14" s="25">
        <v>111.7</v>
      </c>
      <c r="H14" s="25">
        <f>D14+E14+F14+G14</f>
        <v>376.4</v>
      </c>
      <c r="I14" s="25">
        <v>115.9</v>
      </c>
      <c r="J14" s="25">
        <f>+H14+I14</f>
        <v>492.29999999999995</v>
      </c>
    </row>
    <row r="15" spans="1:10" ht="13.5">
      <c r="A15" s="10" t="s">
        <v>27</v>
      </c>
      <c r="B15" s="10" t="s">
        <v>2</v>
      </c>
      <c r="C15" s="12" t="s">
        <v>36</v>
      </c>
      <c r="D15" s="25">
        <f aca="true" t="shared" si="2" ref="D15:I15">D13-D14</f>
        <v>6.400000000000006</v>
      </c>
      <c r="E15" s="25">
        <f t="shared" si="2"/>
        <v>5.300000000000011</v>
      </c>
      <c r="F15" s="25">
        <f t="shared" si="2"/>
        <v>3.4000000000000057</v>
      </c>
      <c r="G15" s="25">
        <f t="shared" si="2"/>
        <v>-0.6000000000000085</v>
      </c>
      <c r="H15" s="25">
        <f t="shared" si="2"/>
        <v>14.5</v>
      </c>
      <c r="I15" s="25">
        <f t="shared" si="2"/>
        <v>-4.200000000000003</v>
      </c>
      <c r="J15" s="25">
        <f>+H15+I15</f>
        <v>10.299999999999997</v>
      </c>
    </row>
    <row r="16" spans="1:10" ht="13.5">
      <c r="A16" s="10" t="s">
        <v>28</v>
      </c>
      <c r="B16" s="10" t="s">
        <v>1</v>
      </c>
      <c r="C16" s="7"/>
      <c r="D16" s="25">
        <v>95.35</v>
      </c>
      <c r="E16" s="25">
        <v>104.1</v>
      </c>
      <c r="F16" s="25">
        <v>108.97</v>
      </c>
      <c r="G16" s="25">
        <v>110.73</v>
      </c>
      <c r="H16" s="25">
        <f>D16+E16+F16+G16</f>
        <v>419.15</v>
      </c>
      <c r="I16" s="25">
        <v>110.58</v>
      </c>
      <c r="J16" s="25">
        <f>+H16+I16</f>
        <v>529.73</v>
      </c>
    </row>
    <row r="17" spans="1:10" ht="13.5">
      <c r="A17" s="10" t="s">
        <v>29</v>
      </c>
      <c r="B17" s="10" t="s">
        <v>3</v>
      </c>
      <c r="C17" s="12" t="s">
        <v>39</v>
      </c>
      <c r="D17" s="26">
        <f aca="true" t="shared" si="3" ref="D17:I17">D14-D16</f>
        <v>-27.049999999999997</v>
      </c>
      <c r="E17" s="26">
        <f t="shared" si="3"/>
        <v>-16</v>
      </c>
      <c r="F17" s="26">
        <f t="shared" si="3"/>
        <v>-0.6700000000000017</v>
      </c>
      <c r="G17" s="26">
        <f t="shared" si="3"/>
        <v>0.9699999999999989</v>
      </c>
      <c r="H17" s="26">
        <f t="shared" si="3"/>
        <v>-42.75</v>
      </c>
      <c r="I17" s="26">
        <f t="shared" si="3"/>
        <v>5.320000000000007</v>
      </c>
      <c r="J17" s="26">
        <f>+H17+I17</f>
        <v>-37.42999999999999</v>
      </c>
    </row>
    <row r="18" spans="1:10" ht="13.5">
      <c r="A18" s="30" t="s">
        <v>19</v>
      </c>
      <c r="B18" s="30"/>
      <c r="C18" s="30"/>
      <c r="D18" s="30"/>
      <c r="E18" s="30"/>
      <c r="F18" s="30"/>
      <c r="G18" s="30"/>
      <c r="H18" s="30"/>
      <c r="I18" s="30"/>
      <c r="J18" s="1"/>
    </row>
    <row r="19" spans="1:10" ht="24" customHeight="1">
      <c r="A19" s="13" t="s">
        <v>4</v>
      </c>
      <c r="B19" s="4" t="s">
        <v>0</v>
      </c>
      <c r="C19" s="4" t="s">
        <v>18</v>
      </c>
      <c r="D19" s="14" t="s">
        <v>7</v>
      </c>
      <c r="E19" s="14" t="s">
        <v>8</v>
      </c>
      <c r="F19" s="14" t="s">
        <v>9</v>
      </c>
      <c r="G19" s="14" t="s">
        <v>10</v>
      </c>
      <c r="H19" s="15" t="s">
        <v>54</v>
      </c>
      <c r="I19" s="14" t="s">
        <v>11</v>
      </c>
      <c r="J19" s="15" t="s">
        <v>5</v>
      </c>
    </row>
    <row r="20" spans="1:10" ht="13.5">
      <c r="A20" s="10" t="s">
        <v>30</v>
      </c>
      <c r="B20" s="10" t="s">
        <v>12</v>
      </c>
      <c r="C20" s="6"/>
      <c r="D20" s="25"/>
      <c r="E20" s="25">
        <v>3.8</v>
      </c>
      <c r="F20" s="25">
        <v>17.3</v>
      </c>
      <c r="G20" s="25">
        <v>17.3</v>
      </c>
      <c r="H20" s="25">
        <f>D20+E20+F20+G20</f>
        <v>38.400000000000006</v>
      </c>
      <c r="I20" s="25">
        <v>17.3</v>
      </c>
      <c r="J20" s="25">
        <f>+H20+I20</f>
        <v>55.7</v>
      </c>
    </row>
    <row r="21" spans="1:10" ht="13.5">
      <c r="A21" s="10" t="s">
        <v>31</v>
      </c>
      <c r="B21" s="10" t="s">
        <v>13</v>
      </c>
      <c r="C21" s="6"/>
      <c r="D21" s="25"/>
      <c r="E21" s="25">
        <v>3.7</v>
      </c>
      <c r="F21" s="25">
        <v>17</v>
      </c>
      <c r="G21" s="25">
        <v>17.4</v>
      </c>
      <c r="H21" s="25">
        <f>D21+E21+F21+G21</f>
        <v>38.099999999999994</v>
      </c>
      <c r="I21" s="25">
        <v>17.8</v>
      </c>
      <c r="J21" s="25">
        <f>+H21+I21</f>
        <v>55.89999999999999</v>
      </c>
    </row>
    <row r="22" spans="1:10" ht="13.5">
      <c r="A22" s="10" t="s">
        <v>32</v>
      </c>
      <c r="B22" s="10" t="s">
        <v>2</v>
      </c>
      <c r="C22" s="12" t="s">
        <v>35</v>
      </c>
      <c r="D22" s="25"/>
      <c r="E22" s="25">
        <f>E20-E21-0.04</f>
        <v>0.059999999999999644</v>
      </c>
      <c r="F22" s="25">
        <f>F20-F21</f>
        <v>0.3000000000000007</v>
      </c>
      <c r="G22" s="25">
        <f>G20-G21</f>
        <v>-0.09999999999999787</v>
      </c>
      <c r="H22" s="25">
        <f>H20-H21</f>
        <v>0.30000000000001137</v>
      </c>
      <c r="I22" s="25">
        <f>I20-I21</f>
        <v>-0.5</v>
      </c>
      <c r="J22" s="25">
        <f>+H22+I22</f>
        <v>-0.19999999999998863</v>
      </c>
    </row>
    <row r="23" spans="1:10" ht="13.5">
      <c r="A23" s="10" t="s">
        <v>33</v>
      </c>
      <c r="B23" s="10" t="s">
        <v>1</v>
      </c>
      <c r="C23" s="7"/>
      <c r="D23" s="25"/>
      <c r="E23" s="25">
        <v>4.5</v>
      </c>
      <c r="F23" s="25">
        <v>18.2</v>
      </c>
      <c r="G23" s="25">
        <v>17.6</v>
      </c>
      <c r="H23" s="25">
        <f>D23+E23+F23+G23</f>
        <v>40.3</v>
      </c>
      <c r="I23" s="25">
        <v>17.5</v>
      </c>
      <c r="J23" s="25">
        <f>+H23+I23</f>
        <v>57.8</v>
      </c>
    </row>
    <row r="24" spans="1:10" ht="13.5">
      <c r="A24" s="10" t="s">
        <v>34</v>
      </c>
      <c r="B24" s="10" t="s">
        <v>3</v>
      </c>
      <c r="C24" s="12" t="s">
        <v>40</v>
      </c>
      <c r="D24" s="26"/>
      <c r="E24" s="26">
        <f>E21-E23</f>
        <v>-0.7999999999999998</v>
      </c>
      <c r="F24" s="26">
        <f>F21-F23</f>
        <v>-1.1999999999999993</v>
      </c>
      <c r="G24" s="26">
        <f>G21-G23</f>
        <v>-0.20000000000000284</v>
      </c>
      <c r="H24" s="26">
        <f>H21-H23</f>
        <v>-2.200000000000003</v>
      </c>
      <c r="I24" s="26">
        <f>I21-I23</f>
        <v>0.3000000000000007</v>
      </c>
      <c r="J24" s="26">
        <f>+H24+I24</f>
        <v>-1.9000000000000021</v>
      </c>
    </row>
    <row r="25" spans="1:10" ht="13.5">
      <c r="A25" s="30" t="s">
        <v>17</v>
      </c>
      <c r="B25" s="30"/>
      <c r="C25" s="30"/>
      <c r="D25" s="30"/>
      <c r="E25" s="30"/>
      <c r="F25" s="30"/>
      <c r="G25" s="30"/>
      <c r="H25" s="30"/>
      <c r="I25" s="30"/>
      <c r="J25" s="1"/>
    </row>
    <row r="26" spans="1:10" ht="24" customHeight="1">
      <c r="A26" s="13" t="s">
        <v>4</v>
      </c>
      <c r="B26" s="4" t="s">
        <v>0</v>
      </c>
      <c r="C26" s="4" t="s">
        <v>18</v>
      </c>
      <c r="D26" s="14" t="s">
        <v>7</v>
      </c>
      <c r="E26" s="14" t="s">
        <v>8</v>
      </c>
      <c r="F26" s="14" t="s">
        <v>9</v>
      </c>
      <c r="G26" s="14" t="s">
        <v>10</v>
      </c>
      <c r="H26" s="15" t="s">
        <v>54</v>
      </c>
      <c r="I26" s="14" t="s">
        <v>11</v>
      </c>
      <c r="J26" s="15" t="s">
        <v>5</v>
      </c>
    </row>
    <row r="27" spans="1:10" ht="13.5">
      <c r="A27" s="10" t="s">
        <v>41</v>
      </c>
      <c r="B27" s="10" t="s">
        <v>12</v>
      </c>
      <c r="C27" s="6"/>
      <c r="D27" s="25"/>
      <c r="E27" s="25"/>
      <c r="F27" s="25"/>
      <c r="G27" s="25">
        <v>3.5</v>
      </c>
      <c r="H27" s="25">
        <f>D27+E27+F27+G27</f>
        <v>3.5</v>
      </c>
      <c r="I27" s="25">
        <v>6</v>
      </c>
      <c r="J27" s="25">
        <f>+H27+I27</f>
        <v>9.5</v>
      </c>
    </row>
    <row r="28" spans="1:10" ht="13.5">
      <c r="A28" s="10" t="s">
        <v>42</v>
      </c>
      <c r="B28" s="10" t="s">
        <v>13</v>
      </c>
      <c r="C28" s="6"/>
      <c r="D28" s="25"/>
      <c r="E28" s="25"/>
      <c r="F28" s="25"/>
      <c r="G28" s="25">
        <v>2.9</v>
      </c>
      <c r="H28" s="25">
        <f>D28+E28+F28+G28</f>
        <v>2.9</v>
      </c>
      <c r="I28" s="25">
        <v>6.1</v>
      </c>
      <c r="J28" s="25">
        <f>+H28+I28</f>
        <v>9</v>
      </c>
    </row>
    <row r="29" spans="1:10" ht="13.5">
      <c r="A29" s="10" t="s">
        <v>43</v>
      </c>
      <c r="B29" s="10" t="s">
        <v>2</v>
      </c>
      <c r="C29" s="12" t="s">
        <v>46</v>
      </c>
      <c r="D29" s="25"/>
      <c r="E29" s="25"/>
      <c r="F29" s="25"/>
      <c r="G29" s="25">
        <f>G27-G28</f>
        <v>0.6000000000000001</v>
      </c>
      <c r="H29" s="25">
        <f>H27-H28</f>
        <v>0.6000000000000001</v>
      </c>
      <c r="I29" s="25">
        <f>I27-I28</f>
        <v>-0.09999999999999964</v>
      </c>
      <c r="J29" s="25">
        <f>+H29+I29</f>
        <v>0.5000000000000004</v>
      </c>
    </row>
    <row r="30" spans="1:10" ht="13.5">
      <c r="A30" s="10" t="s">
        <v>44</v>
      </c>
      <c r="B30" s="10" t="s">
        <v>1</v>
      </c>
      <c r="C30" s="7"/>
      <c r="D30" s="25"/>
      <c r="E30" s="25"/>
      <c r="F30" s="25"/>
      <c r="G30" s="25">
        <v>3.5</v>
      </c>
      <c r="H30" s="25">
        <f>D30+E30+F30+G30</f>
        <v>3.5</v>
      </c>
      <c r="I30" s="25">
        <v>6.2</v>
      </c>
      <c r="J30" s="25">
        <f>+H30+I30</f>
        <v>9.7</v>
      </c>
    </row>
    <row r="31" spans="1:10" ht="13.5">
      <c r="A31" s="10" t="s">
        <v>45</v>
      </c>
      <c r="B31" s="10" t="s">
        <v>3</v>
      </c>
      <c r="C31" s="12" t="s">
        <v>47</v>
      </c>
      <c r="D31" s="26"/>
      <c r="E31" s="26"/>
      <c r="F31" s="26"/>
      <c r="G31" s="26">
        <f>G28-G30</f>
        <v>-0.6000000000000001</v>
      </c>
      <c r="H31" s="26">
        <f>H28-H30</f>
        <v>-0.6000000000000001</v>
      </c>
      <c r="I31" s="26">
        <f>I28-I30</f>
        <v>-0.10000000000000053</v>
      </c>
      <c r="J31" s="26">
        <f>+H31+I31</f>
        <v>-0.7000000000000006</v>
      </c>
    </row>
    <row r="32" spans="1:10" ht="13.5">
      <c r="A32" s="30" t="s">
        <v>6</v>
      </c>
      <c r="B32" s="30"/>
      <c r="C32" s="30"/>
      <c r="D32" s="30"/>
      <c r="E32" s="30"/>
      <c r="F32" s="30"/>
      <c r="G32" s="30"/>
      <c r="H32" s="30"/>
      <c r="I32" s="30"/>
      <c r="J32" s="1"/>
    </row>
    <row r="33" spans="1:10" ht="24" customHeight="1">
      <c r="A33" s="13" t="s">
        <v>4</v>
      </c>
      <c r="B33" s="5" t="s">
        <v>0</v>
      </c>
      <c r="C33" s="5" t="s">
        <v>18</v>
      </c>
      <c r="D33" s="14" t="s">
        <v>7</v>
      </c>
      <c r="E33" s="14" t="s">
        <v>8</v>
      </c>
      <c r="F33" s="14" t="s">
        <v>9</v>
      </c>
      <c r="G33" s="14" t="s">
        <v>10</v>
      </c>
      <c r="H33" s="15" t="s">
        <v>54</v>
      </c>
      <c r="I33" s="14" t="s">
        <v>11</v>
      </c>
      <c r="J33" s="15" t="s">
        <v>5</v>
      </c>
    </row>
    <row r="34" spans="1:10" ht="13.5" customHeight="1">
      <c r="A34" s="10">
        <v>1</v>
      </c>
      <c r="B34" s="10" t="s">
        <v>12</v>
      </c>
      <c r="C34" s="11" t="s">
        <v>50</v>
      </c>
      <c r="D34" s="25">
        <f aca="true" t="shared" si="4" ref="D34:I38">D6+D13+D20+D27</f>
        <v>307.4</v>
      </c>
      <c r="E34" s="25">
        <f t="shared" si="4"/>
        <v>366.09999999999997</v>
      </c>
      <c r="F34" s="25">
        <f t="shared" si="4"/>
        <v>430.6</v>
      </c>
      <c r="G34" s="25">
        <f t="shared" si="4"/>
        <v>432.7</v>
      </c>
      <c r="H34" s="25">
        <f t="shared" si="4"/>
        <v>1536.8000000000002</v>
      </c>
      <c r="I34" s="25">
        <f t="shared" si="4"/>
        <v>436.6</v>
      </c>
      <c r="J34" s="25">
        <f>+H34+I34</f>
        <v>1973.4</v>
      </c>
    </row>
    <row r="35" spans="1:10" ht="13.5" customHeight="1">
      <c r="A35" s="10">
        <v>2</v>
      </c>
      <c r="B35" s="10" t="s">
        <v>13</v>
      </c>
      <c r="C35" s="11" t="s">
        <v>51</v>
      </c>
      <c r="D35" s="25">
        <f t="shared" si="4"/>
        <v>274.2</v>
      </c>
      <c r="E35" s="25">
        <f t="shared" si="4"/>
        <v>356.90000000000003</v>
      </c>
      <c r="F35" s="25">
        <f t="shared" si="4"/>
        <v>418.5</v>
      </c>
      <c r="G35" s="25">
        <f t="shared" si="4"/>
        <v>435.49999999999994</v>
      </c>
      <c r="H35" s="25">
        <f t="shared" si="4"/>
        <v>1485.1</v>
      </c>
      <c r="I35" s="25">
        <f t="shared" si="4"/>
        <v>449.7</v>
      </c>
      <c r="J35" s="25">
        <f>+H35+I35</f>
        <v>1934.8</v>
      </c>
    </row>
    <row r="36" spans="1:10" ht="13.5" customHeight="1">
      <c r="A36" s="10">
        <v>3</v>
      </c>
      <c r="B36" s="10" t="s">
        <v>2</v>
      </c>
      <c r="C36" s="11" t="s">
        <v>52</v>
      </c>
      <c r="D36" s="25">
        <f t="shared" si="4"/>
        <v>33.19999999999999</v>
      </c>
      <c r="E36" s="25">
        <f t="shared" si="4"/>
        <v>9.159999999999966</v>
      </c>
      <c r="F36" s="25">
        <f t="shared" si="4"/>
        <v>12.10000000000004</v>
      </c>
      <c r="G36" s="25">
        <f t="shared" si="4"/>
        <v>-2.799999999999995</v>
      </c>
      <c r="H36" s="25">
        <f t="shared" si="4"/>
        <v>51.69999999999997</v>
      </c>
      <c r="I36" s="25">
        <f t="shared" si="4"/>
        <v>-13.099999999999957</v>
      </c>
      <c r="J36" s="25">
        <f>+H36+I36</f>
        <v>38.60000000000001</v>
      </c>
    </row>
    <row r="37" spans="1:10" ht="13.5" customHeight="1">
      <c r="A37" s="10">
        <v>4</v>
      </c>
      <c r="B37" s="10" t="s">
        <v>1</v>
      </c>
      <c r="C37" s="11" t="s">
        <v>48</v>
      </c>
      <c r="D37" s="25">
        <f t="shared" si="4"/>
        <v>283.75</v>
      </c>
      <c r="E37" s="25">
        <f t="shared" si="4"/>
        <v>321.4</v>
      </c>
      <c r="F37" s="25">
        <f t="shared" si="4"/>
        <v>367.67</v>
      </c>
      <c r="G37" s="25">
        <f t="shared" si="4"/>
        <v>430.33000000000004</v>
      </c>
      <c r="H37" s="25">
        <f t="shared" si="4"/>
        <v>1403.1499999999999</v>
      </c>
      <c r="I37" s="25">
        <f t="shared" si="4"/>
        <v>480.17999999999995</v>
      </c>
      <c r="J37" s="25">
        <f>+H37+I37</f>
        <v>1883.33</v>
      </c>
    </row>
    <row r="38" spans="1:10" ht="13.5" customHeight="1">
      <c r="A38" s="19">
        <v>5</v>
      </c>
      <c r="B38" s="19" t="s">
        <v>3</v>
      </c>
      <c r="C38" s="21" t="s">
        <v>49</v>
      </c>
      <c r="D38" s="26">
        <f t="shared" si="4"/>
        <v>-9.549999999999997</v>
      </c>
      <c r="E38" s="26">
        <f t="shared" si="4"/>
        <v>35.500000000000014</v>
      </c>
      <c r="F38" s="26">
        <f t="shared" si="4"/>
        <v>50.829999999999984</v>
      </c>
      <c r="G38" s="26">
        <f t="shared" si="4"/>
        <v>5.169999999999996</v>
      </c>
      <c r="H38" s="26">
        <f t="shared" si="4"/>
        <v>81.95</v>
      </c>
      <c r="I38" s="26">
        <f t="shared" si="4"/>
        <v>-30.479999999999993</v>
      </c>
      <c r="J38" s="26">
        <f>+H38+I38</f>
        <v>51.47000000000001</v>
      </c>
    </row>
  </sheetData>
  <sheetProtection/>
  <mergeCells count="6">
    <mergeCell ref="A2:J2"/>
    <mergeCell ref="A3:I3"/>
    <mergeCell ref="A11:I11"/>
    <mergeCell ref="A18:I18"/>
    <mergeCell ref="A25:I25"/>
    <mergeCell ref="A32:I32"/>
  </mergeCells>
  <printOptions/>
  <pageMargins left="0.7086614173228347" right="0.31496062992125984" top="0.2755905511811024" bottom="0.275590551181102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22">
      <selection activeCell="F45" sqref="F45"/>
    </sheetView>
  </sheetViews>
  <sheetFormatPr defaultColWidth="9.00390625" defaultRowHeight="12.75"/>
  <cols>
    <col min="1" max="1" width="7.25390625" style="1" customWidth="1"/>
    <col min="2" max="2" width="24.25390625" style="1" customWidth="1"/>
    <col min="3" max="3" width="23.875" style="1" customWidth="1"/>
    <col min="4" max="8" width="11.25390625" style="1" customWidth="1"/>
    <col min="9" max="9" width="12.375" style="1" customWidth="1"/>
    <col min="10" max="10" width="12.125" style="1" customWidth="1"/>
    <col min="11" max="16384" width="9.125" style="1" customWidth="1"/>
  </cols>
  <sheetData>
    <row r="1" ht="15.75">
      <c r="A1" s="22" t="s">
        <v>56</v>
      </c>
    </row>
    <row r="2" spans="1:11" ht="16.5">
      <c r="A2" s="27" t="s">
        <v>53</v>
      </c>
      <c r="B2" s="27"/>
      <c r="C2" s="27"/>
      <c r="D2" s="27"/>
      <c r="E2" s="27"/>
      <c r="F2" s="27"/>
      <c r="G2" s="27"/>
      <c r="H2" s="27"/>
      <c r="I2" s="27"/>
      <c r="J2" s="31"/>
      <c r="K2" s="16"/>
    </row>
    <row r="3" spans="1:9" ht="16.5">
      <c r="A3" s="29" t="s">
        <v>15</v>
      </c>
      <c r="B3" s="29"/>
      <c r="C3" s="29"/>
      <c r="D3" s="29"/>
      <c r="E3" s="29"/>
      <c r="F3" s="29"/>
      <c r="G3" s="29"/>
      <c r="H3" s="29"/>
      <c r="I3" s="29"/>
    </row>
    <row r="4" spans="1:10" ht="13.5">
      <c r="A4" s="8" t="s">
        <v>14</v>
      </c>
      <c r="B4" s="8"/>
      <c r="C4" s="8"/>
      <c r="D4" s="8"/>
      <c r="E4" s="8"/>
      <c r="F4" s="8"/>
      <c r="G4" s="8"/>
      <c r="H4" s="8"/>
      <c r="I4" s="8"/>
      <c r="J4" s="23" t="s">
        <v>55</v>
      </c>
    </row>
    <row r="5" spans="1:10" ht="25.5">
      <c r="A5" s="13" t="s">
        <v>4</v>
      </c>
      <c r="B5" s="4" t="s">
        <v>0</v>
      </c>
      <c r="C5" s="4" t="s">
        <v>18</v>
      </c>
      <c r="D5" s="14" t="s">
        <v>7</v>
      </c>
      <c r="E5" s="14" t="s">
        <v>8</v>
      </c>
      <c r="F5" s="14" t="s">
        <v>9</v>
      </c>
      <c r="G5" s="14" t="s">
        <v>10</v>
      </c>
      <c r="H5" s="15" t="s">
        <v>54</v>
      </c>
      <c r="I5" s="14" t="s">
        <v>11</v>
      </c>
      <c r="J5" s="15" t="s">
        <v>5</v>
      </c>
    </row>
    <row r="6" spans="1:10" ht="13.5">
      <c r="A6" s="9" t="s">
        <v>20</v>
      </c>
      <c r="B6" s="10" t="s">
        <v>12</v>
      </c>
      <c r="C6" s="6"/>
      <c r="D6" s="24">
        <v>232.7</v>
      </c>
      <c r="E6" s="24">
        <v>268.9</v>
      </c>
      <c r="F6" s="24">
        <v>301.6</v>
      </c>
      <c r="G6" s="24">
        <v>300.8</v>
      </c>
      <c r="H6" s="24">
        <f>D6+E6+F6+G6</f>
        <v>1104</v>
      </c>
      <c r="I6" s="24">
        <v>301.6</v>
      </c>
      <c r="J6" s="24">
        <f>+H6+I6</f>
        <v>1405.6</v>
      </c>
    </row>
    <row r="7" spans="1:10" ht="13.5">
      <c r="A7" s="9" t="s">
        <v>21</v>
      </c>
      <c r="B7" s="10" t="s">
        <v>13</v>
      </c>
      <c r="C7" s="6"/>
      <c r="D7" s="24">
        <v>205.9</v>
      </c>
      <c r="E7" s="24">
        <v>265.2</v>
      </c>
      <c r="F7" s="24">
        <v>293.2</v>
      </c>
      <c r="G7" s="24">
        <v>303.5</v>
      </c>
      <c r="H7" s="24">
        <f>D7+E7+F7+G7</f>
        <v>1067.8</v>
      </c>
      <c r="I7" s="24">
        <v>309.9</v>
      </c>
      <c r="J7" s="24">
        <f>+H7+I7</f>
        <v>1377.6999999999998</v>
      </c>
    </row>
    <row r="8" spans="1:10" ht="13.5">
      <c r="A8" s="9" t="s">
        <v>22</v>
      </c>
      <c r="B8" s="10" t="s">
        <v>2</v>
      </c>
      <c r="C8" s="12" t="s">
        <v>37</v>
      </c>
      <c r="D8" s="24">
        <f aca="true" t="shared" si="0" ref="D8:I8">D6-D7</f>
        <v>26.799999999999983</v>
      </c>
      <c r="E8" s="24">
        <f t="shared" si="0"/>
        <v>3.6999999999999886</v>
      </c>
      <c r="F8" s="24">
        <f t="shared" si="0"/>
        <v>8.400000000000034</v>
      </c>
      <c r="G8" s="24">
        <f t="shared" si="0"/>
        <v>-2.6999999999999886</v>
      </c>
      <c r="H8" s="24">
        <f t="shared" si="0"/>
        <v>36.200000000000045</v>
      </c>
      <c r="I8" s="24">
        <f t="shared" si="0"/>
        <v>-8.299999999999955</v>
      </c>
      <c r="J8" s="24">
        <f>+H8+I8</f>
        <v>27.90000000000009</v>
      </c>
    </row>
    <row r="9" spans="1:10" ht="13.5">
      <c r="A9" s="9" t="s">
        <v>23</v>
      </c>
      <c r="B9" s="10" t="s">
        <v>1</v>
      </c>
      <c r="C9" s="7"/>
      <c r="D9" s="2">
        <v>171.2</v>
      </c>
      <c r="E9" s="2">
        <v>212.2</v>
      </c>
      <c r="F9" s="2">
        <v>247.4</v>
      </c>
      <c r="G9" s="2">
        <v>277.9</v>
      </c>
      <c r="H9" s="2">
        <f>D9+E9+F9+G9</f>
        <v>908.6999999999999</v>
      </c>
      <c r="I9" s="2">
        <v>337.1</v>
      </c>
      <c r="J9" s="2">
        <f>+H9+I9</f>
        <v>1245.8</v>
      </c>
    </row>
    <row r="10" spans="1:10" ht="13.5">
      <c r="A10" s="18" t="s">
        <v>24</v>
      </c>
      <c r="B10" s="19" t="s">
        <v>3</v>
      </c>
      <c r="C10" s="20" t="s">
        <v>38</v>
      </c>
      <c r="D10" s="17">
        <f aca="true" t="shared" si="1" ref="D10:I10">D7-D9</f>
        <v>34.70000000000002</v>
      </c>
      <c r="E10" s="17">
        <f t="shared" si="1"/>
        <v>53</v>
      </c>
      <c r="F10" s="17">
        <f t="shared" si="1"/>
        <v>45.79999999999998</v>
      </c>
      <c r="G10" s="17">
        <f t="shared" si="1"/>
        <v>25.600000000000023</v>
      </c>
      <c r="H10" s="17">
        <f t="shared" si="1"/>
        <v>159.10000000000002</v>
      </c>
      <c r="I10" s="17">
        <f t="shared" si="1"/>
        <v>-27.200000000000045</v>
      </c>
      <c r="J10" s="17">
        <f>+H10+I10</f>
        <v>131.89999999999998</v>
      </c>
    </row>
    <row r="11" spans="1:9" ht="13.5">
      <c r="A11" s="30" t="s">
        <v>16</v>
      </c>
      <c r="B11" s="30"/>
      <c r="C11" s="30"/>
      <c r="D11" s="30"/>
      <c r="E11" s="30"/>
      <c r="F11" s="30"/>
      <c r="G11" s="30"/>
      <c r="H11" s="30"/>
      <c r="I11" s="30"/>
    </row>
    <row r="12" spans="1:10" ht="25.5">
      <c r="A12" s="13" t="s">
        <v>4</v>
      </c>
      <c r="B12" s="4" t="s">
        <v>0</v>
      </c>
      <c r="C12" s="4" t="s">
        <v>18</v>
      </c>
      <c r="D12" s="14" t="s">
        <v>7</v>
      </c>
      <c r="E12" s="14" t="s">
        <v>8</v>
      </c>
      <c r="F12" s="14" t="s">
        <v>9</v>
      </c>
      <c r="G12" s="14" t="s">
        <v>10</v>
      </c>
      <c r="H12" s="15" t="s">
        <v>54</v>
      </c>
      <c r="I12" s="14" t="s">
        <v>11</v>
      </c>
      <c r="J12" s="15" t="s">
        <v>5</v>
      </c>
    </row>
    <row r="13" spans="1:10" ht="13.5">
      <c r="A13" s="10" t="s">
        <v>25</v>
      </c>
      <c r="B13" s="10" t="s">
        <v>12</v>
      </c>
      <c r="C13" s="6"/>
      <c r="D13" s="2">
        <v>74.7</v>
      </c>
      <c r="E13" s="2">
        <v>93.4</v>
      </c>
      <c r="F13" s="2">
        <v>111.7</v>
      </c>
      <c r="G13" s="2">
        <v>111.1</v>
      </c>
      <c r="H13" s="2">
        <f>D13+E13+F13+G13</f>
        <v>390.9</v>
      </c>
      <c r="I13" s="2">
        <v>111.7</v>
      </c>
      <c r="J13" s="2">
        <f>+H13+I13</f>
        <v>502.59999999999997</v>
      </c>
    </row>
    <row r="14" spans="1:10" ht="13.5">
      <c r="A14" s="10" t="s">
        <v>26</v>
      </c>
      <c r="B14" s="10" t="s">
        <v>13</v>
      </c>
      <c r="C14" s="6"/>
      <c r="D14" s="2">
        <f>65.6+2.7</f>
        <v>68.3</v>
      </c>
      <c r="E14" s="2">
        <v>88.1</v>
      </c>
      <c r="F14" s="2">
        <v>108.3</v>
      </c>
      <c r="G14" s="2">
        <v>111.7</v>
      </c>
      <c r="H14" s="2">
        <f>D14+E14+F14+G14</f>
        <v>376.4</v>
      </c>
      <c r="I14" s="2">
        <v>115.9</v>
      </c>
      <c r="J14" s="2">
        <f>+H14+I14</f>
        <v>492.29999999999995</v>
      </c>
    </row>
    <row r="15" spans="1:10" ht="13.5">
      <c r="A15" s="10" t="s">
        <v>27</v>
      </c>
      <c r="B15" s="10" t="s">
        <v>2</v>
      </c>
      <c r="C15" s="12" t="s">
        <v>36</v>
      </c>
      <c r="D15" s="2">
        <f aca="true" t="shared" si="2" ref="D15:I15">D13-D14</f>
        <v>6.400000000000006</v>
      </c>
      <c r="E15" s="2">
        <f t="shared" si="2"/>
        <v>5.300000000000011</v>
      </c>
      <c r="F15" s="2">
        <f t="shared" si="2"/>
        <v>3.4000000000000057</v>
      </c>
      <c r="G15" s="2">
        <f t="shared" si="2"/>
        <v>-0.6000000000000085</v>
      </c>
      <c r="H15" s="2">
        <f t="shared" si="2"/>
        <v>14.5</v>
      </c>
      <c r="I15" s="2">
        <f t="shared" si="2"/>
        <v>-4.200000000000003</v>
      </c>
      <c r="J15" s="2">
        <f>+H15+I15</f>
        <v>10.299999999999997</v>
      </c>
    </row>
    <row r="16" spans="1:10" ht="13.5">
      <c r="A16" s="10" t="s">
        <v>28</v>
      </c>
      <c r="B16" s="10" t="s">
        <v>1</v>
      </c>
      <c r="C16" s="7"/>
      <c r="D16" s="2">
        <v>98.8</v>
      </c>
      <c r="E16" s="2">
        <v>102.5</v>
      </c>
      <c r="F16" s="2">
        <v>109.1</v>
      </c>
      <c r="G16" s="2">
        <v>110.6</v>
      </c>
      <c r="H16" s="2">
        <f>D16+E16+F16+G16</f>
        <v>421</v>
      </c>
      <c r="I16" s="2">
        <v>110.4</v>
      </c>
      <c r="J16" s="2">
        <f>+H16+I16</f>
        <v>531.4</v>
      </c>
    </row>
    <row r="17" spans="1:10" ht="13.5">
      <c r="A17" s="10" t="s">
        <v>29</v>
      </c>
      <c r="B17" s="10" t="s">
        <v>3</v>
      </c>
      <c r="C17" s="12" t="s">
        <v>39</v>
      </c>
      <c r="D17" s="2">
        <f aca="true" t="shared" si="3" ref="D17:I17">D14-D16</f>
        <v>-30.5</v>
      </c>
      <c r="E17" s="2">
        <f t="shared" si="3"/>
        <v>-14.400000000000006</v>
      </c>
      <c r="F17" s="2">
        <f t="shared" si="3"/>
        <v>-0.7999999999999972</v>
      </c>
      <c r="G17" s="2">
        <f t="shared" si="3"/>
        <v>1.1000000000000085</v>
      </c>
      <c r="H17" s="2">
        <f t="shared" si="3"/>
        <v>-44.60000000000002</v>
      </c>
      <c r="I17" s="2">
        <f t="shared" si="3"/>
        <v>5.5</v>
      </c>
      <c r="J17" s="2">
        <f>+H17+I17</f>
        <v>-39.10000000000002</v>
      </c>
    </row>
    <row r="18" spans="1:9" ht="13.5">
      <c r="A18" s="30" t="s">
        <v>19</v>
      </c>
      <c r="B18" s="30"/>
      <c r="C18" s="30"/>
      <c r="D18" s="30"/>
      <c r="E18" s="30"/>
      <c r="F18" s="30"/>
      <c r="G18" s="30"/>
      <c r="H18" s="30"/>
      <c r="I18" s="30"/>
    </row>
    <row r="19" spans="1:10" ht="25.5">
      <c r="A19" s="13" t="s">
        <v>4</v>
      </c>
      <c r="B19" s="4" t="s">
        <v>0</v>
      </c>
      <c r="C19" s="4" t="s">
        <v>18</v>
      </c>
      <c r="D19" s="14" t="s">
        <v>7</v>
      </c>
      <c r="E19" s="14" t="s">
        <v>8</v>
      </c>
      <c r="F19" s="14" t="s">
        <v>9</v>
      </c>
      <c r="G19" s="14" t="s">
        <v>10</v>
      </c>
      <c r="H19" s="15" t="s">
        <v>54</v>
      </c>
      <c r="I19" s="14" t="s">
        <v>11</v>
      </c>
      <c r="J19" s="15" t="s">
        <v>5</v>
      </c>
    </row>
    <row r="20" spans="1:10" ht="13.5">
      <c r="A20" s="10" t="s">
        <v>30</v>
      </c>
      <c r="B20" s="10" t="s">
        <v>12</v>
      </c>
      <c r="C20" s="6"/>
      <c r="D20" s="2"/>
      <c r="E20" s="2">
        <v>3.8</v>
      </c>
      <c r="F20" s="2">
        <v>17.3</v>
      </c>
      <c r="G20" s="2">
        <v>17.3</v>
      </c>
      <c r="H20" s="2">
        <f>D20+E20+F20+G20</f>
        <v>38.400000000000006</v>
      </c>
      <c r="I20" s="2">
        <v>17.3</v>
      </c>
      <c r="J20" s="2">
        <f>+H20+I20</f>
        <v>55.7</v>
      </c>
    </row>
    <row r="21" spans="1:10" ht="13.5">
      <c r="A21" s="10" t="s">
        <v>31</v>
      </c>
      <c r="B21" s="10" t="s">
        <v>13</v>
      </c>
      <c r="C21" s="6"/>
      <c r="D21" s="2"/>
      <c r="E21" s="2">
        <v>3.7</v>
      </c>
      <c r="F21" s="2">
        <v>17</v>
      </c>
      <c r="G21" s="2">
        <v>17.4</v>
      </c>
      <c r="H21" s="2">
        <f>D21+E21+F21+G21</f>
        <v>38.099999999999994</v>
      </c>
      <c r="I21" s="2">
        <v>17.8</v>
      </c>
      <c r="J21" s="2">
        <f>+H21+I21</f>
        <v>55.89999999999999</v>
      </c>
    </row>
    <row r="22" spans="1:10" ht="13.5">
      <c r="A22" s="10" t="s">
        <v>32</v>
      </c>
      <c r="B22" s="10" t="s">
        <v>2</v>
      </c>
      <c r="C22" s="12" t="s">
        <v>35</v>
      </c>
      <c r="D22" s="2"/>
      <c r="E22" s="2">
        <f>E20-E21-0.04</f>
        <v>0.059999999999999644</v>
      </c>
      <c r="F22" s="2">
        <f>F20-F21</f>
        <v>0.3000000000000007</v>
      </c>
      <c r="G22" s="2">
        <f>G20-G21</f>
        <v>-0.09999999999999787</v>
      </c>
      <c r="H22" s="2">
        <f>H20-H21</f>
        <v>0.30000000000001137</v>
      </c>
      <c r="I22" s="2">
        <f>I20-I21</f>
        <v>-0.5</v>
      </c>
      <c r="J22" s="2">
        <f>+H22+I22</f>
        <v>-0.19999999999998863</v>
      </c>
    </row>
    <row r="23" spans="1:10" ht="13.5">
      <c r="A23" s="10" t="s">
        <v>33</v>
      </c>
      <c r="B23" s="10" t="s">
        <v>1</v>
      </c>
      <c r="C23" s="7"/>
      <c r="D23" s="2"/>
      <c r="E23" s="2">
        <v>4.5</v>
      </c>
      <c r="F23" s="2">
        <v>18.2</v>
      </c>
      <c r="G23" s="2">
        <v>17.6</v>
      </c>
      <c r="H23" s="2">
        <f>D23+E23+F23+G23</f>
        <v>40.3</v>
      </c>
      <c r="I23" s="2">
        <v>17.5</v>
      </c>
      <c r="J23" s="2">
        <f>+H23+I23</f>
        <v>57.8</v>
      </c>
    </row>
    <row r="24" spans="1:10" ht="13.5">
      <c r="A24" s="10" t="s">
        <v>34</v>
      </c>
      <c r="B24" s="10" t="s">
        <v>3</v>
      </c>
      <c r="C24" s="12" t="s">
        <v>40</v>
      </c>
      <c r="D24" s="2"/>
      <c r="E24" s="2">
        <f>E21-E23</f>
        <v>-0.7999999999999998</v>
      </c>
      <c r="F24" s="2">
        <f>F21-F23</f>
        <v>-1.1999999999999993</v>
      </c>
      <c r="G24" s="2">
        <f>G21-G23</f>
        <v>-0.20000000000000284</v>
      </c>
      <c r="H24" s="2">
        <f>H21-H23</f>
        <v>-2.200000000000003</v>
      </c>
      <c r="I24" s="2">
        <f>I21-I23</f>
        <v>0.3000000000000007</v>
      </c>
      <c r="J24" s="2">
        <f>+H24+I24</f>
        <v>-1.9000000000000021</v>
      </c>
    </row>
    <row r="25" spans="1:9" ht="13.5">
      <c r="A25" s="30" t="s">
        <v>17</v>
      </c>
      <c r="B25" s="30"/>
      <c r="C25" s="30"/>
      <c r="D25" s="30"/>
      <c r="E25" s="30"/>
      <c r="F25" s="30"/>
      <c r="G25" s="30"/>
      <c r="H25" s="30"/>
      <c r="I25" s="30"/>
    </row>
    <row r="26" spans="1:10" ht="25.5">
      <c r="A26" s="13" t="s">
        <v>4</v>
      </c>
      <c r="B26" s="4" t="s">
        <v>0</v>
      </c>
      <c r="C26" s="4" t="s">
        <v>18</v>
      </c>
      <c r="D26" s="14" t="s">
        <v>7</v>
      </c>
      <c r="E26" s="14" t="s">
        <v>8</v>
      </c>
      <c r="F26" s="14" t="s">
        <v>9</v>
      </c>
      <c r="G26" s="14" t="s">
        <v>10</v>
      </c>
      <c r="H26" s="15" t="s">
        <v>54</v>
      </c>
      <c r="I26" s="14" t="s">
        <v>11</v>
      </c>
      <c r="J26" s="15" t="s">
        <v>5</v>
      </c>
    </row>
    <row r="27" spans="1:10" ht="13.5">
      <c r="A27" s="10" t="s">
        <v>41</v>
      </c>
      <c r="B27" s="10" t="s">
        <v>12</v>
      </c>
      <c r="C27" s="6"/>
      <c r="D27" s="2"/>
      <c r="E27" s="2"/>
      <c r="F27" s="2"/>
      <c r="G27" s="2">
        <v>3.5</v>
      </c>
      <c r="H27" s="2">
        <f>D27+E27+F27+G27</f>
        <v>3.5</v>
      </c>
      <c r="I27" s="2">
        <v>6</v>
      </c>
      <c r="J27" s="2">
        <f>+H27+I27</f>
        <v>9.5</v>
      </c>
    </row>
    <row r="28" spans="1:10" ht="13.5">
      <c r="A28" s="10" t="s">
        <v>42</v>
      </c>
      <c r="B28" s="10" t="s">
        <v>13</v>
      </c>
      <c r="C28" s="6"/>
      <c r="D28" s="2"/>
      <c r="E28" s="2"/>
      <c r="F28" s="2"/>
      <c r="G28" s="2">
        <v>2.9</v>
      </c>
      <c r="H28" s="2">
        <f>D28+E28+F28+G28</f>
        <v>2.9</v>
      </c>
      <c r="I28" s="2">
        <v>6.1</v>
      </c>
      <c r="J28" s="2">
        <f>+H28+I28</f>
        <v>9</v>
      </c>
    </row>
    <row r="29" spans="1:10" ht="13.5">
      <c r="A29" s="10" t="s">
        <v>43</v>
      </c>
      <c r="B29" s="10" t="s">
        <v>2</v>
      </c>
      <c r="C29" s="12" t="s">
        <v>46</v>
      </c>
      <c r="D29" s="2"/>
      <c r="E29" s="2"/>
      <c r="F29" s="2"/>
      <c r="G29" s="2">
        <f>G27-G28</f>
        <v>0.6000000000000001</v>
      </c>
      <c r="H29" s="2">
        <f>H27-H28</f>
        <v>0.6000000000000001</v>
      </c>
      <c r="I29" s="2">
        <f>I27-I28</f>
        <v>-0.09999999999999964</v>
      </c>
      <c r="J29" s="2">
        <f>+H29+I29</f>
        <v>0.5000000000000004</v>
      </c>
    </row>
    <row r="30" spans="1:10" ht="13.5">
      <c r="A30" s="10" t="s">
        <v>44</v>
      </c>
      <c r="B30" s="10" t="s">
        <v>1</v>
      </c>
      <c r="C30" s="7"/>
      <c r="D30" s="2"/>
      <c r="E30" s="3"/>
      <c r="F30" s="2"/>
      <c r="G30" s="2">
        <v>3.5</v>
      </c>
      <c r="H30" s="2">
        <f>D30+E30+F30+G30</f>
        <v>3.5</v>
      </c>
      <c r="I30" s="2">
        <v>6.2</v>
      </c>
      <c r="J30" s="2">
        <f>+H30+I30</f>
        <v>9.7</v>
      </c>
    </row>
    <row r="31" spans="1:10" ht="13.5">
      <c r="A31" s="10" t="s">
        <v>45</v>
      </c>
      <c r="B31" s="10" t="s">
        <v>3</v>
      </c>
      <c r="C31" s="12" t="s">
        <v>47</v>
      </c>
      <c r="D31" s="2"/>
      <c r="E31" s="2"/>
      <c r="F31" s="2"/>
      <c r="G31" s="2">
        <f>G28-G30</f>
        <v>-0.6000000000000001</v>
      </c>
      <c r="H31" s="2">
        <f>H28-H30</f>
        <v>-0.6000000000000001</v>
      </c>
      <c r="I31" s="2">
        <f>I28-I30</f>
        <v>-0.10000000000000053</v>
      </c>
      <c r="J31" s="2">
        <f>+H31+I31</f>
        <v>-0.7000000000000006</v>
      </c>
    </row>
    <row r="32" spans="1:9" ht="13.5">
      <c r="A32" s="30" t="s">
        <v>6</v>
      </c>
      <c r="B32" s="30"/>
      <c r="C32" s="30"/>
      <c r="D32" s="30"/>
      <c r="E32" s="30"/>
      <c r="F32" s="30"/>
      <c r="G32" s="30"/>
      <c r="H32" s="30"/>
      <c r="I32" s="30"/>
    </row>
    <row r="33" spans="1:10" ht="25.5">
      <c r="A33" s="13" t="s">
        <v>4</v>
      </c>
      <c r="B33" s="5" t="s">
        <v>0</v>
      </c>
      <c r="C33" s="5" t="s">
        <v>18</v>
      </c>
      <c r="D33" s="14" t="s">
        <v>7</v>
      </c>
      <c r="E33" s="14" t="s">
        <v>8</v>
      </c>
      <c r="F33" s="14" t="s">
        <v>9</v>
      </c>
      <c r="G33" s="14" t="s">
        <v>10</v>
      </c>
      <c r="H33" s="15" t="s">
        <v>54</v>
      </c>
      <c r="I33" s="14" t="s">
        <v>11</v>
      </c>
      <c r="J33" s="15" t="s">
        <v>5</v>
      </c>
    </row>
    <row r="34" spans="1:10" ht="13.5">
      <c r="A34" s="10">
        <v>1</v>
      </c>
      <c r="B34" s="10" t="s">
        <v>12</v>
      </c>
      <c r="C34" s="11" t="s">
        <v>50</v>
      </c>
      <c r="D34" s="2">
        <f aca="true" t="shared" si="4" ref="D34:I38">D6+D13+D20+D27</f>
        <v>307.4</v>
      </c>
      <c r="E34" s="2">
        <f t="shared" si="4"/>
        <v>366.09999999999997</v>
      </c>
      <c r="F34" s="2">
        <f t="shared" si="4"/>
        <v>430.6</v>
      </c>
      <c r="G34" s="2">
        <f t="shared" si="4"/>
        <v>432.7</v>
      </c>
      <c r="H34" s="2">
        <f t="shared" si="4"/>
        <v>1536.8000000000002</v>
      </c>
      <c r="I34" s="2">
        <f t="shared" si="4"/>
        <v>436.6</v>
      </c>
      <c r="J34" s="2">
        <f>+H34+I34</f>
        <v>1973.4</v>
      </c>
    </row>
    <row r="35" spans="1:10" ht="13.5">
      <c r="A35" s="10">
        <v>2</v>
      </c>
      <c r="B35" s="10" t="s">
        <v>13</v>
      </c>
      <c r="C35" s="11" t="s">
        <v>51</v>
      </c>
      <c r="D35" s="2">
        <f t="shared" si="4"/>
        <v>274.2</v>
      </c>
      <c r="E35" s="2">
        <f t="shared" si="4"/>
        <v>356.99999999999994</v>
      </c>
      <c r="F35" s="2">
        <f t="shared" si="4"/>
        <v>418.5</v>
      </c>
      <c r="G35" s="2">
        <f t="shared" si="4"/>
        <v>435.49999999999994</v>
      </c>
      <c r="H35" s="2">
        <f t="shared" si="4"/>
        <v>1485.1999999999998</v>
      </c>
      <c r="I35" s="2">
        <f t="shared" si="4"/>
        <v>449.7</v>
      </c>
      <c r="J35" s="2">
        <f>+H35+I35</f>
        <v>1934.8999999999999</v>
      </c>
    </row>
    <row r="36" spans="1:10" ht="25.5">
      <c r="A36" s="10">
        <v>3</v>
      </c>
      <c r="B36" s="10" t="s">
        <v>2</v>
      </c>
      <c r="C36" s="11" t="s">
        <v>52</v>
      </c>
      <c r="D36" s="2">
        <f t="shared" si="4"/>
        <v>33.19999999999999</v>
      </c>
      <c r="E36" s="2">
        <f t="shared" si="4"/>
        <v>9.06</v>
      </c>
      <c r="F36" s="2">
        <f t="shared" si="4"/>
        <v>12.10000000000004</v>
      </c>
      <c r="G36" s="2">
        <f t="shared" si="4"/>
        <v>-2.799999999999995</v>
      </c>
      <c r="H36" s="2">
        <f t="shared" si="4"/>
        <v>51.60000000000006</v>
      </c>
      <c r="I36" s="2">
        <f t="shared" si="4"/>
        <v>-13.099999999999957</v>
      </c>
      <c r="J36" s="2">
        <f>+H36+I36</f>
        <v>38.5000000000001</v>
      </c>
    </row>
    <row r="37" spans="1:10" ht="25.5">
      <c r="A37" s="10">
        <v>4</v>
      </c>
      <c r="B37" s="10" t="s">
        <v>1</v>
      </c>
      <c r="C37" s="11" t="s">
        <v>48</v>
      </c>
      <c r="D37" s="2">
        <f t="shared" si="4"/>
        <v>270</v>
      </c>
      <c r="E37" s="2">
        <f t="shared" si="4"/>
        <v>319.2</v>
      </c>
      <c r="F37" s="2">
        <f t="shared" si="4"/>
        <v>374.7</v>
      </c>
      <c r="G37" s="2">
        <f t="shared" si="4"/>
        <v>409.6</v>
      </c>
      <c r="H37" s="2">
        <f t="shared" si="4"/>
        <v>1373.4999999999998</v>
      </c>
      <c r="I37" s="2">
        <f t="shared" si="4"/>
        <v>471.2</v>
      </c>
      <c r="J37" s="2">
        <f>+H37+I37</f>
        <v>1844.6999999999998</v>
      </c>
    </row>
    <row r="38" spans="1:10" ht="25.5">
      <c r="A38" s="19">
        <v>5</v>
      </c>
      <c r="B38" s="19" t="s">
        <v>3</v>
      </c>
      <c r="C38" s="21" t="s">
        <v>49</v>
      </c>
      <c r="D38" s="17">
        <f t="shared" si="4"/>
        <v>4.200000000000017</v>
      </c>
      <c r="E38" s="17">
        <f t="shared" si="4"/>
        <v>37.8</v>
      </c>
      <c r="F38" s="17">
        <f t="shared" si="4"/>
        <v>43.79999999999998</v>
      </c>
      <c r="G38" s="17">
        <f t="shared" si="4"/>
        <v>25.900000000000027</v>
      </c>
      <c r="H38" s="17">
        <f t="shared" si="4"/>
        <v>111.7</v>
      </c>
      <c r="I38" s="17">
        <f t="shared" si="4"/>
        <v>-21.500000000000046</v>
      </c>
      <c r="J38" s="17">
        <f>+H38+I38</f>
        <v>90.19999999999996</v>
      </c>
    </row>
    <row r="39" ht="15.75">
      <c r="B39" s="22"/>
    </row>
  </sheetData>
  <sheetProtection/>
  <mergeCells count="6">
    <mergeCell ref="A2:J2"/>
    <mergeCell ref="A3:I3"/>
    <mergeCell ref="A11:I11"/>
    <mergeCell ref="A18:I18"/>
    <mergeCell ref="A25:I25"/>
    <mergeCell ref="A32:I32"/>
  </mergeCells>
  <printOptions horizontalCentered="1"/>
  <pageMargins left="0" right="0" top="0" bottom="0" header="0.1968503937007874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</dc:creator>
  <cp:keywords/>
  <dc:description/>
  <cp:lastModifiedBy>buxgalter</cp:lastModifiedBy>
  <cp:lastPrinted>2013-04-24T13:09:08Z</cp:lastPrinted>
  <dcterms:created xsi:type="dcterms:W3CDTF">2011-07-07T09:24:44Z</dcterms:created>
  <dcterms:modified xsi:type="dcterms:W3CDTF">2014-06-16T15:32:12Z</dcterms:modified>
  <cp:category/>
  <cp:version/>
  <cp:contentType/>
  <cp:contentStatus/>
</cp:coreProperties>
</file>